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<sst xmlns="http://schemas.openxmlformats.org/spreadsheetml/2006/main" count="44" uniqueCount="40">
  <si>
    <t>МБОУ " Кункурская средняя общеобразовательная школа имени Героя Социалистического Труда Пурбуева Дашидондок Цыденовича"</t>
  </si>
  <si>
    <t>Утверждаю:</t>
  </si>
  <si>
    <t>Директор________________/Шойдокова Ж.Б./</t>
  </si>
  <si>
    <t>МЕНЮ - ТРЕБОВАНИЕ на выдачу продуктов питания</t>
  </si>
  <si>
    <t>дата:</t>
  </si>
  <si>
    <t>8 октября 2025</t>
  </si>
  <si>
    <t>Возрастная категория: 7 лет и старше</t>
  </si>
  <si>
    <t>7 лет и старше</t>
  </si>
  <si>
    <t>отделение бесплатное</t>
  </si>
  <si>
    <t>количество довольствующих</t>
  </si>
  <si>
    <t>Наименование и код подуктов питания</t>
  </si>
  <si>
    <t>Меню</t>
  </si>
  <si>
    <t>масса</t>
  </si>
  <si>
    <t>соль</t>
  </si>
  <si>
    <t>сахар</t>
  </si>
  <si>
    <t>чай</t>
  </si>
  <si>
    <t>рис</t>
  </si>
  <si>
    <t>раст масло</t>
  </si>
  <si>
    <t>молоко</t>
  </si>
  <si>
    <t>хлеб</t>
  </si>
  <si>
    <t>конфеы</t>
  </si>
  <si>
    <t>минтай</t>
  </si>
  <si>
    <t>мясо св</t>
  </si>
  <si>
    <t>сл перец</t>
  </si>
  <si>
    <t>апельсин</t>
  </si>
  <si>
    <t>огурцы</t>
  </si>
  <si>
    <t>помидоры</t>
  </si>
  <si>
    <t>капуста</t>
  </si>
  <si>
    <t>лук</t>
  </si>
  <si>
    <t>морковь</t>
  </si>
  <si>
    <t>рис с гуляшом</t>
  </si>
  <si>
    <t>итого на 1 человека</t>
  </si>
  <si>
    <t>итого к выдаче на общее</t>
  </si>
  <si>
    <t>цена</t>
  </si>
  <si>
    <t>на сумму</t>
  </si>
  <si>
    <t>школьный фельдшер________</t>
  </si>
  <si>
    <t>всего;</t>
  </si>
  <si>
    <t>выдал (кладовщик)__________</t>
  </si>
  <si>
    <t>принял (повар)___________</t>
  </si>
  <si>
    <t>на одного: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</si>
</sst>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m"/>
    <numFmt numFmtId="181" formatCode="0.000"/>
  </numFmts>
  <fonts count="25">
    <font>
      <sz val="11"/>
      <color theme="1"/>
      <name val="Calibri"/>
      <charset val="134"/>
      <scheme val="minor"/>
    </font>
    <font>
      <sz val="11"/>
      <color theme="1"/>
      <name val="Calibri"/>
      <charset val="134"/>
      <scheme val="minor"/>
    </font>
    <font>
      <sz val="11"/>
      <color rgb="FF000000"/>
      <name val="Calibri"/>
      <charset val="204"/>
    </font>
    <font>
      <b/>
      <sz val="11"/>
      <color rgb="FF000000"/>
      <name val="Calibri"/>
      <charset val="204"/>
    </font>
    <font>
      <b/>
      <sz val="14"/>
      <color rgb="FF000000"/>
      <name val="Calibri"/>
      <charset val="204"/>
    </font>
    <font>
      <sz val="9"/>
      <color rgb="FF000000"/>
      <name val="Calibri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" fillId="0" borderId="0" applyFont="0" applyFill="0" applyBorder="0" applyAlignment="0" applyProtection="0">
      <alignment vertical="center"/>
    </xf>
    <xf numFmtId="177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178" fontId="1" fillId="0" borderId="0" applyFont="0" applyFill="0" applyBorder="0" applyAlignment="0" applyProtection="0">
      <alignment vertical="center"/>
    </xf>
    <xf numFmtId="179" fontId="1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" fillId="2" borderId="1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9" applyNumberFormat="0" applyAlignment="0" applyProtection="0">
      <alignment vertical="center"/>
    </xf>
    <xf numFmtId="0" fontId="15" fillId="4" borderId="20" applyNumberFormat="0" applyAlignment="0" applyProtection="0">
      <alignment vertical="center"/>
    </xf>
    <xf numFmtId="0" fontId="16" fillId="4" borderId="19" applyNumberFormat="0" applyAlignment="0" applyProtection="0">
      <alignment vertical="center"/>
    </xf>
    <xf numFmtId="0" fontId="17" fillId="5" borderId="21" applyNumberFormat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19" fillId="0" borderId="23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32">
    <xf numFmtId="0" fontId="0" fillId="0" borderId="0" xfId="0"/>
    <xf numFmtId="0" fontId="1" fillId="0" borderId="0" xfId="0" applyFont="1" applyFill="1" applyAlignment="1"/>
    <xf numFmtId="0" fontId="2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/>
    <xf numFmtId="0" fontId="2" fillId="0" borderId="1" xfId="0" applyNumberFormat="1" applyFont="1" applyFill="1" applyBorder="1" applyAlignment="1" applyProtection="1"/>
    <xf numFmtId="180" fontId="2" fillId="0" borderId="2" xfId="0" applyNumberFormat="1" applyFont="1" applyFill="1" applyBorder="1" applyAlignment="1" applyProtection="1">
      <alignment horizontal="center" vertical="top"/>
    </xf>
    <xf numFmtId="180" fontId="2" fillId="0" borderId="3" xfId="0" applyNumberFormat="1" applyFont="1" applyFill="1" applyBorder="1" applyAlignment="1" applyProtection="1">
      <alignment horizontal="center" vertical="top"/>
    </xf>
    <xf numFmtId="180" fontId="2" fillId="0" borderId="4" xfId="0" applyNumberFormat="1" applyFont="1" applyFill="1" applyBorder="1" applyAlignment="1" applyProtection="1">
      <alignment horizontal="center" vertical="top"/>
    </xf>
    <xf numFmtId="0" fontId="2" fillId="0" borderId="2" xfId="0" applyNumberFormat="1" applyFont="1" applyFill="1" applyBorder="1" applyAlignment="1" applyProtection="1"/>
    <xf numFmtId="0" fontId="2" fillId="0" borderId="3" xfId="0" applyNumberFormat="1" applyFont="1" applyFill="1" applyBorder="1" applyAlignment="1" applyProtection="1"/>
    <xf numFmtId="0" fontId="2" fillId="0" borderId="4" xfId="0" applyNumberFormat="1" applyFont="1" applyFill="1" applyBorder="1" applyAlignment="1" applyProtection="1"/>
    <xf numFmtId="0" fontId="2" fillId="0" borderId="3" xfId="0" applyNumberFormat="1" applyFont="1" applyFill="1" applyBorder="1" applyAlignment="1" applyProtection="1">
      <alignment horizontal="center"/>
    </xf>
    <xf numFmtId="0" fontId="2" fillId="0" borderId="4" xfId="0" applyNumberFormat="1" applyFont="1" applyFill="1" applyBorder="1" applyAlignment="1" applyProtection="1">
      <alignment horizontal="center"/>
    </xf>
    <xf numFmtId="0" fontId="2" fillId="0" borderId="5" xfId="0" applyNumberFormat="1" applyFont="1" applyFill="1" applyBorder="1" applyAlignment="1" applyProtection="1"/>
    <xf numFmtId="0" fontId="2" fillId="0" borderId="6" xfId="0" applyNumberFormat="1" applyFont="1" applyFill="1" applyBorder="1" applyAlignment="1" applyProtection="1"/>
    <xf numFmtId="0" fontId="2" fillId="0" borderId="7" xfId="0" applyNumberFormat="1" applyFont="1" applyFill="1" applyBorder="1" applyAlignment="1" applyProtection="1"/>
    <xf numFmtId="0" fontId="3" fillId="0" borderId="5" xfId="0" applyNumberFormat="1" applyFont="1" applyFill="1" applyBorder="1" applyAlignment="1" applyProtection="1"/>
    <xf numFmtId="0" fontId="3" fillId="0" borderId="8" xfId="0" applyNumberFormat="1" applyFont="1" applyFill="1" applyBorder="1" applyAlignment="1" applyProtection="1"/>
    <xf numFmtId="0" fontId="2" fillId="0" borderId="9" xfId="0" applyNumberFormat="1" applyFont="1" applyFill="1" applyBorder="1" applyAlignment="1" applyProtection="1"/>
    <xf numFmtId="0" fontId="2" fillId="0" borderId="10" xfId="0" applyNumberFormat="1" applyFont="1" applyFill="1" applyBorder="1" applyAlignment="1" applyProtection="1"/>
    <xf numFmtId="0" fontId="2" fillId="0" borderId="11" xfId="0" applyNumberFormat="1" applyFont="1" applyFill="1" applyBorder="1" applyAlignment="1" applyProtection="1">
      <alignment textRotation="90"/>
    </xf>
    <xf numFmtId="0" fontId="2" fillId="0" borderId="12" xfId="0" applyNumberFormat="1" applyFont="1" applyFill="1" applyBorder="1" applyAlignment="1" applyProtection="1"/>
    <xf numFmtId="0" fontId="2" fillId="0" borderId="13" xfId="0" applyNumberFormat="1" applyFont="1" applyFill="1" applyBorder="1" applyAlignment="1" applyProtection="1"/>
    <xf numFmtId="0" fontId="2" fillId="0" borderId="14" xfId="0" applyNumberFormat="1" applyFont="1" applyFill="1" applyBorder="1" applyAlignment="1" applyProtection="1"/>
    <xf numFmtId="181" fontId="2" fillId="0" borderId="15" xfId="0" applyNumberFormat="1" applyFont="1" applyFill="1" applyBorder="1" applyAlignment="1" applyProtection="1"/>
    <xf numFmtId="0" fontId="2" fillId="0" borderId="15" xfId="0" applyNumberFormat="1" applyFont="1" applyFill="1" applyBorder="1" applyAlignment="1" applyProtection="1"/>
    <xf numFmtId="0" fontId="3" fillId="0" borderId="2" xfId="0" applyNumberFormat="1" applyFont="1" applyFill="1" applyBorder="1" applyAlignment="1" applyProtection="1"/>
    <xf numFmtId="0" fontId="3" fillId="0" borderId="3" xfId="0" applyNumberFormat="1" applyFont="1" applyFill="1" applyBorder="1" applyAlignment="1" applyProtection="1"/>
    <xf numFmtId="181" fontId="2" fillId="0" borderId="1" xfId="0" applyNumberFormat="1" applyFont="1" applyFill="1" applyBorder="1" applyAlignment="1" applyProtection="1"/>
    <xf numFmtId="181" fontId="2" fillId="0" borderId="0" xfId="0" applyNumberFormat="1" applyFont="1" applyFill="1" applyBorder="1" applyAlignment="1" applyProtection="1"/>
    <xf numFmtId="0" fontId="5" fillId="0" borderId="0" xfId="0" applyNumberFormat="1" applyFont="1" applyFill="1" applyBorder="1" applyAlignment="1" applyProtection="1"/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W35"/>
  <sheetViews>
    <sheetView tabSelected="1" workbookViewId="0">
      <selection activeCell="A1" sqref="$A1:$XFD1048576"/>
    </sheetView>
  </sheetViews>
  <sheetFormatPr defaultColWidth="9.11111111111111" defaultRowHeight="14.4"/>
  <cols>
    <col min="1" max="1" width="4.44444444444444" style="2" customWidth="1"/>
    <col min="2" max="23" width="9.11111111111111" style="2" customWidth="1"/>
    <col min="24" max="16384" width="9.11111111111111" style="1"/>
  </cols>
  <sheetData>
    <row r="2" s="1" customFormat="1" spans="1:23">
      <c r="A2" s="2"/>
      <c r="B2" s="3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</row>
    <row r="4" s="1" customFormat="1" spans="1:23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 t="s">
        <v>1</v>
      </c>
      <c r="M4" s="2"/>
      <c r="N4" s="2"/>
      <c r="O4" s="2"/>
      <c r="P4" s="2"/>
      <c r="Q4" s="2"/>
      <c r="R4" s="2"/>
      <c r="S4" s="2"/>
      <c r="T4" s="2"/>
      <c r="U4" s="2"/>
      <c r="V4" s="2"/>
      <c r="W4" s="2"/>
    </row>
    <row r="5" s="1" customFormat="1" spans="1:23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 t="s">
        <v>2</v>
      </c>
      <c r="M5" s="2"/>
      <c r="N5" s="2"/>
      <c r="O5" s="2"/>
      <c r="P5" s="2"/>
      <c r="Q5" s="2"/>
      <c r="R5" s="2"/>
      <c r="S5" s="2"/>
      <c r="T5" s="2"/>
      <c r="U5" s="2"/>
      <c r="V5" s="2"/>
      <c r="W5" s="2"/>
    </row>
    <row r="7" s="1" customFormat="1" ht="18" spans="1:23">
      <c r="A7" s="2"/>
      <c r="B7" s="2"/>
      <c r="C7" s="2"/>
      <c r="D7" s="2"/>
      <c r="E7" s="2"/>
      <c r="F7" s="4" t="s">
        <v>3</v>
      </c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</row>
    <row r="9" s="1" customFormat="1" spans="1:23">
      <c r="A9" s="2"/>
      <c r="B9" s="5" t="s">
        <v>4</v>
      </c>
      <c r="C9" s="6" t="s">
        <v>5</v>
      </c>
      <c r="D9" s="7"/>
      <c r="E9" s="7"/>
      <c r="F9" s="8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</row>
    <row r="10" s="1" customFormat="1" spans="1:23">
      <c r="A10" s="2"/>
      <c r="B10" s="9" t="s">
        <v>6</v>
      </c>
      <c r="C10" s="10"/>
      <c r="D10" s="10" t="s">
        <v>7</v>
      </c>
      <c r="E10" s="10"/>
      <c r="F10" s="11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</row>
    <row r="11" s="1" customFormat="1" spans="1:23">
      <c r="A11" s="2"/>
      <c r="B11" s="5" t="s">
        <v>8</v>
      </c>
      <c r="C11" s="10"/>
      <c r="D11" s="12"/>
      <c r="E11" s="12"/>
      <c r="F11" s="13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</row>
    <row r="12" s="1" customFormat="1" spans="1:23">
      <c r="A12" s="2"/>
      <c r="B12" s="9" t="s">
        <v>9</v>
      </c>
      <c r="C12" s="10"/>
      <c r="D12" s="11"/>
      <c r="E12" s="11"/>
      <c r="F12" s="11"/>
      <c r="G12" s="2">
        <v>40</v>
      </c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</row>
    <row r="13" s="1" customFormat="1" ht="15.15" spans="1:23">
      <c r="A13" s="2"/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2"/>
      <c r="O13" s="2"/>
      <c r="P13" s="2"/>
      <c r="Q13" s="2"/>
      <c r="R13" s="2"/>
      <c r="S13" s="2"/>
      <c r="T13" s="14"/>
      <c r="U13" s="14"/>
      <c r="V13" s="14"/>
      <c r="W13" s="14"/>
    </row>
    <row r="14" s="1" customFormat="1" ht="15.15" spans="1:23">
      <c r="A14" s="5"/>
      <c r="B14" s="15"/>
      <c r="C14" s="14"/>
      <c r="D14" s="16"/>
      <c r="E14" s="14"/>
      <c r="F14" s="15"/>
      <c r="G14" s="17" t="s">
        <v>10</v>
      </c>
      <c r="H14" s="14"/>
      <c r="I14" s="14"/>
      <c r="J14" s="14"/>
      <c r="K14" s="14"/>
      <c r="L14" s="14"/>
      <c r="M14" s="14"/>
      <c r="N14" s="2"/>
      <c r="O14" s="2"/>
      <c r="P14" s="2"/>
      <c r="Q14" s="2"/>
      <c r="R14" s="2"/>
      <c r="S14" s="2"/>
      <c r="T14" s="14"/>
      <c r="U14" s="14"/>
      <c r="V14" s="14"/>
      <c r="W14" s="14"/>
    </row>
    <row r="15" s="1" customFormat="1" ht="56" spans="1:23">
      <c r="A15" s="5"/>
      <c r="B15" s="18" t="s">
        <v>11</v>
      </c>
      <c r="C15" s="19"/>
      <c r="D15" s="20"/>
      <c r="E15" s="20" t="s">
        <v>12</v>
      </c>
      <c r="F15" s="21" t="s">
        <v>13</v>
      </c>
      <c r="G15" s="21" t="s">
        <v>14</v>
      </c>
      <c r="H15" s="21" t="s">
        <v>15</v>
      </c>
      <c r="I15" s="21" t="s">
        <v>16</v>
      </c>
      <c r="J15" s="21" t="s">
        <v>16</v>
      </c>
      <c r="K15" s="21" t="s">
        <v>17</v>
      </c>
      <c r="L15" s="21" t="s">
        <v>18</v>
      </c>
      <c r="M15" s="21" t="s">
        <v>19</v>
      </c>
      <c r="N15" s="21" t="s">
        <v>20</v>
      </c>
      <c r="O15" s="21" t="s">
        <v>21</v>
      </c>
      <c r="P15" s="21" t="s">
        <v>22</v>
      </c>
      <c r="Q15" s="21" t="s">
        <v>23</v>
      </c>
      <c r="R15" s="21" t="s">
        <v>24</v>
      </c>
      <c r="S15" s="21" t="s">
        <v>25</v>
      </c>
      <c r="T15" s="21" t="s">
        <v>26</v>
      </c>
      <c r="U15" s="21" t="s">
        <v>27</v>
      </c>
      <c r="V15" s="21" t="s">
        <v>28</v>
      </c>
      <c r="W15" s="21" t="s">
        <v>29</v>
      </c>
    </row>
    <row r="16" s="2" customFormat="1" spans="1:23">
      <c r="A16" s="5">
        <v>1</v>
      </c>
      <c r="B16" s="22" t="s">
        <v>30</v>
      </c>
      <c r="C16" s="23"/>
      <c r="D16" s="24"/>
      <c r="E16" s="24">
        <v>250</v>
      </c>
      <c r="F16" s="25">
        <v>0.002</v>
      </c>
      <c r="G16" s="26"/>
      <c r="H16" s="26"/>
      <c r="I16" s="26">
        <v>0.09</v>
      </c>
      <c r="J16" s="26"/>
      <c r="K16" s="26"/>
      <c r="L16" s="26"/>
      <c r="M16" s="26"/>
      <c r="N16" s="26"/>
      <c r="O16" s="26"/>
      <c r="P16" s="26">
        <v>0.07</v>
      </c>
      <c r="Q16" s="26"/>
      <c r="R16" s="26"/>
      <c r="S16" s="26"/>
      <c r="T16" s="26"/>
      <c r="U16" s="26"/>
      <c r="V16" s="26">
        <v>0.01</v>
      </c>
      <c r="W16" s="26">
        <v>0.01</v>
      </c>
    </row>
    <row r="17" s="1" customFormat="1" spans="1:23">
      <c r="A17" s="5">
        <v>2</v>
      </c>
      <c r="B17" s="9" t="s">
        <v>15</v>
      </c>
      <c r="C17" s="10"/>
      <c r="D17" s="11"/>
      <c r="E17" s="11">
        <v>200</v>
      </c>
      <c r="F17" s="5"/>
      <c r="G17" s="5">
        <v>0.015</v>
      </c>
      <c r="H17" s="5">
        <v>0.015</v>
      </c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</row>
    <row r="18" s="1" customFormat="1" spans="1:23">
      <c r="A18" s="5">
        <v>3</v>
      </c>
      <c r="B18" s="9" t="s">
        <v>19</v>
      </c>
      <c r="C18" s="10"/>
      <c r="D18" s="11"/>
      <c r="E18" s="11">
        <v>40</v>
      </c>
      <c r="F18" s="5"/>
      <c r="G18" s="5"/>
      <c r="H18" s="5"/>
      <c r="I18" s="5"/>
      <c r="J18" s="5"/>
      <c r="K18" s="5"/>
      <c r="L18" s="5"/>
      <c r="M18" s="5">
        <v>0.04</v>
      </c>
      <c r="N18" s="5"/>
      <c r="O18" s="5"/>
      <c r="P18" s="5"/>
      <c r="Q18" s="5"/>
      <c r="R18" s="5"/>
      <c r="S18" s="5"/>
      <c r="T18" s="5"/>
      <c r="U18" s="5"/>
      <c r="V18" s="5"/>
      <c r="W18" s="5"/>
    </row>
    <row r="19" s="1" customFormat="1" spans="1:23">
      <c r="A19" s="5">
        <v>4</v>
      </c>
      <c r="B19" s="9" t="s">
        <v>24</v>
      </c>
      <c r="C19" s="10"/>
      <c r="D19" s="11"/>
      <c r="E19" s="11">
        <v>118</v>
      </c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>
        <v>0.118</v>
      </c>
      <c r="S19" s="5"/>
      <c r="T19" s="5"/>
      <c r="U19" s="5"/>
      <c r="V19" s="5"/>
      <c r="W19" s="5"/>
    </row>
    <row r="20" s="1" customFormat="1" spans="1:23">
      <c r="A20" s="5">
        <v>5</v>
      </c>
      <c r="B20" s="9"/>
      <c r="C20" s="10"/>
      <c r="D20" s="11"/>
      <c r="E20" s="11"/>
      <c r="F20" s="5">
        <v>0</v>
      </c>
      <c r="G20" s="5"/>
      <c r="H20" s="5"/>
      <c r="I20" s="5"/>
      <c r="J20" s="5">
        <v>0</v>
      </c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</row>
    <row r="21" s="1" customFormat="1" spans="1:23">
      <c r="A21" s="5"/>
      <c r="B21" s="27" t="s">
        <v>31</v>
      </c>
      <c r="C21" s="28"/>
      <c r="D21" s="11"/>
      <c r="E21" s="11"/>
      <c r="F21" s="29">
        <f>F16+F19</f>
        <v>0.002</v>
      </c>
      <c r="G21" s="29">
        <f>G17+G19</f>
        <v>0.015</v>
      </c>
      <c r="H21" s="29">
        <f>H17</f>
        <v>0.015</v>
      </c>
      <c r="I21" s="29">
        <f t="shared" ref="I21:K21" si="0">I16</f>
        <v>0.09</v>
      </c>
      <c r="J21" s="29">
        <f t="shared" si="0"/>
        <v>0</v>
      </c>
      <c r="K21" s="29">
        <f t="shared" si="0"/>
        <v>0</v>
      </c>
      <c r="L21" s="29">
        <f>L18</f>
        <v>0</v>
      </c>
      <c r="M21" s="5">
        <v>0.04</v>
      </c>
      <c r="N21" s="5">
        <f>N20</f>
        <v>0</v>
      </c>
      <c r="O21" s="5">
        <f t="shared" ref="O21:Q21" si="1">O16</f>
        <v>0</v>
      </c>
      <c r="P21" s="5">
        <f t="shared" si="1"/>
        <v>0.07</v>
      </c>
      <c r="Q21" s="5">
        <f t="shared" si="1"/>
        <v>0</v>
      </c>
      <c r="R21" s="5">
        <f>R19</f>
        <v>0.118</v>
      </c>
      <c r="S21" s="5">
        <f t="shared" ref="S21:U21" si="2">S20</f>
        <v>0</v>
      </c>
      <c r="T21" s="5">
        <f t="shared" si="2"/>
        <v>0</v>
      </c>
      <c r="U21" s="5">
        <f t="shared" si="2"/>
        <v>0</v>
      </c>
      <c r="V21" s="5">
        <f>V16</f>
        <v>0.01</v>
      </c>
      <c r="W21" s="5">
        <f>W16</f>
        <v>0.01</v>
      </c>
    </row>
    <row r="22" s="1" customFormat="1" spans="1:23">
      <c r="A22" s="5"/>
      <c r="B22" s="27" t="s">
        <v>32</v>
      </c>
      <c r="C22" s="28"/>
      <c r="D22" s="11"/>
      <c r="E22" s="11"/>
      <c r="F22" s="5">
        <f>F21*G12</f>
        <v>0.08</v>
      </c>
      <c r="G22" s="5">
        <f>G21*G12</f>
        <v>0.6</v>
      </c>
      <c r="H22" s="5">
        <v>0.3</v>
      </c>
      <c r="I22" s="5">
        <v>3</v>
      </c>
      <c r="J22" s="5"/>
      <c r="K22" s="5">
        <v>0.5</v>
      </c>
      <c r="L22" s="5"/>
      <c r="M22" s="5">
        <v>3</v>
      </c>
      <c r="N22" s="5"/>
      <c r="O22" s="5"/>
      <c r="P22" s="5">
        <f>P21*G12</f>
        <v>2.8</v>
      </c>
      <c r="Q22" s="5">
        <f>Q21*G12</f>
        <v>0</v>
      </c>
      <c r="R22" s="5">
        <f>R21*G12</f>
        <v>4.72</v>
      </c>
      <c r="S22" s="5">
        <f>S21*G12</f>
        <v>0</v>
      </c>
      <c r="T22" s="5">
        <f>T21*G12</f>
        <v>0</v>
      </c>
      <c r="U22" s="5">
        <f>U21*G12</f>
        <v>0</v>
      </c>
      <c r="V22" s="5">
        <f>V21*G12</f>
        <v>0.4</v>
      </c>
      <c r="W22" s="5">
        <f>W21*G12</f>
        <v>0.4</v>
      </c>
    </row>
    <row r="23" s="1" customFormat="1" spans="1:23">
      <c r="A23" s="5"/>
      <c r="B23" s="27" t="s">
        <v>33</v>
      </c>
      <c r="C23" s="28"/>
      <c r="D23" s="11"/>
      <c r="E23" s="11"/>
      <c r="F23" s="5">
        <v>31.45</v>
      </c>
      <c r="G23" s="5">
        <v>95.76</v>
      </c>
      <c r="H23" s="5">
        <v>160.2</v>
      </c>
      <c r="I23" s="5">
        <v>146.49</v>
      </c>
      <c r="J23" s="5">
        <v>129.07</v>
      </c>
      <c r="K23" s="5">
        <v>157.35</v>
      </c>
      <c r="L23" s="5">
        <v>73.46</v>
      </c>
      <c r="M23" s="5">
        <v>40</v>
      </c>
      <c r="N23" s="5">
        <v>565.49</v>
      </c>
      <c r="O23" s="5">
        <v>141.72</v>
      </c>
      <c r="P23" s="5">
        <v>475.54</v>
      </c>
      <c r="Q23" s="5">
        <v>310.13</v>
      </c>
      <c r="R23" s="5">
        <v>354.43</v>
      </c>
      <c r="S23" s="5">
        <v>215.61</v>
      </c>
      <c r="T23" s="5">
        <v>215.61</v>
      </c>
      <c r="U23" s="5">
        <v>70.89</v>
      </c>
      <c r="V23" s="5">
        <v>70.89</v>
      </c>
      <c r="W23" s="5">
        <v>107.81</v>
      </c>
    </row>
    <row r="24" s="1" customFormat="1" spans="1:23">
      <c r="A24" s="5"/>
      <c r="B24" s="27" t="s">
        <v>34</v>
      </c>
      <c r="C24" s="28"/>
      <c r="D24" s="11"/>
      <c r="E24" s="11"/>
      <c r="F24" s="5">
        <f t="shared" ref="F24:M24" si="3">F22*F23</f>
        <v>2.516</v>
      </c>
      <c r="G24" s="5">
        <f t="shared" si="3"/>
        <v>57.456</v>
      </c>
      <c r="H24" s="5">
        <f t="shared" si="3"/>
        <v>48.06</v>
      </c>
      <c r="I24" s="5">
        <f t="shared" si="3"/>
        <v>439.47</v>
      </c>
      <c r="J24" s="5">
        <f t="shared" si="3"/>
        <v>0</v>
      </c>
      <c r="K24" s="5">
        <f t="shared" si="3"/>
        <v>78.675</v>
      </c>
      <c r="L24" s="5">
        <f t="shared" si="3"/>
        <v>0</v>
      </c>
      <c r="M24" s="5">
        <f t="shared" si="3"/>
        <v>120</v>
      </c>
      <c r="N24" s="5">
        <f t="shared" ref="N24:W24" si="4">N23*N22</f>
        <v>0</v>
      </c>
      <c r="O24" s="5">
        <f>O22*O23</f>
        <v>0</v>
      </c>
      <c r="P24" s="5">
        <f t="shared" si="4"/>
        <v>1331.512</v>
      </c>
      <c r="Q24" s="5">
        <f t="shared" si="4"/>
        <v>0</v>
      </c>
      <c r="R24" s="5">
        <f t="shared" si="4"/>
        <v>1672.9096</v>
      </c>
      <c r="S24" s="5">
        <f t="shared" si="4"/>
        <v>0</v>
      </c>
      <c r="T24" s="5">
        <f t="shared" si="4"/>
        <v>0</v>
      </c>
      <c r="U24" s="5">
        <f t="shared" si="4"/>
        <v>0</v>
      </c>
      <c r="V24" s="5">
        <f t="shared" si="4"/>
        <v>28.356</v>
      </c>
      <c r="W24" s="5">
        <f t="shared" si="4"/>
        <v>43.124</v>
      </c>
    </row>
    <row r="25" s="1" customFormat="1" spans="1:23">
      <c r="A25" s="2"/>
      <c r="B25" s="2"/>
      <c r="C25" s="3"/>
      <c r="D25" s="3"/>
      <c r="E25" s="3"/>
      <c r="F25" s="30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</row>
    <row r="26" s="1" customFormat="1" spans="3:16">
      <c r="C26" s="2" t="s">
        <v>35</v>
      </c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31" t="s">
        <v>36</v>
      </c>
      <c r="P26" s="2">
        <f>F24+G24+H24+I24+J24+K24+L24+M24+N24+O24+P24+Q24+R24+S24+T24+W24+V24+U24</f>
        <v>3822.0786</v>
      </c>
    </row>
    <row r="27" s="1" customFormat="1" spans="3:16">
      <c r="C27" s="2" t="s">
        <v>37</v>
      </c>
      <c r="D27" s="2"/>
      <c r="E27" s="2"/>
      <c r="F27" s="2"/>
      <c r="G27" s="2"/>
      <c r="H27" s="2"/>
      <c r="I27" s="2"/>
      <c r="J27" s="2" t="s">
        <v>38</v>
      </c>
      <c r="K27" s="2"/>
      <c r="L27" s="2"/>
      <c r="M27" s="2"/>
      <c r="N27" s="2"/>
      <c r="O27" s="31" t="s">
        <v>39</v>
      </c>
      <c r="P27" s="2">
        <f>P26/G12</f>
        <v>95.551965</v>
      </c>
    </row>
    <row r="34" s="1" customFormat="1"/>
    <row r="35" s="1" customFormat="1"/>
  </sheetData>
  <mergeCells count="2">
    <mergeCell ref="C9:F9"/>
    <mergeCell ref="D11:F1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1</cp:lastModifiedBy>
  <dcterms:created xsi:type="dcterms:W3CDTF">2025-10-09T02:02:00Z</dcterms:created>
  <dcterms:modified xsi:type="dcterms:W3CDTF">2025-10-20T05:48:34Z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8CF797B3675E48C385472EA8FDF94418_12</vt:lpwstr>
  </property>
  <property fmtid="{D5CDD505-2E9C-101B-9397-08002B2CF9AE}" pid="3" name="KSOProductBuildVer">
    <vt:lpwstr>1049-12.2.0.21546</vt:lpwstr>
  </property>
</Properties>
</file>