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25" i="1" l="1"/>
  <c r="L25" i="1"/>
  <c r="H25" i="1"/>
  <c r="G25" i="1"/>
  <c r="T23" i="1"/>
  <c r="T25" i="1" s="1"/>
  <c r="S23" i="1"/>
  <c r="S25" i="1" s="1"/>
  <c r="P23" i="1"/>
  <c r="P25" i="1" s="1"/>
  <c r="O23" i="1"/>
  <c r="O25" i="1" s="1"/>
  <c r="J23" i="1"/>
  <c r="J25" i="1" s="1"/>
  <c r="I23" i="1"/>
  <c r="I25" i="1" s="1"/>
  <c r="V22" i="1"/>
  <c r="V23" i="1" s="1"/>
  <c r="V25" i="1" s="1"/>
  <c r="U22" i="1"/>
  <c r="U23" i="1" s="1"/>
  <c r="U25" i="1" s="1"/>
  <c r="T22" i="1"/>
  <c r="S22" i="1"/>
  <c r="R22" i="1"/>
  <c r="R23" i="1" s="1"/>
  <c r="R25" i="1" s="1"/>
  <c r="Q22" i="1"/>
  <c r="Q23" i="1" s="1"/>
  <c r="Q25" i="1" s="1"/>
  <c r="P22" i="1"/>
  <c r="O22" i="1"/>
  <c r="N22" i="1"/>
  <c r="N23" i="1" s="1"/>
  <c r="N25" i="1" s="1"/>
  <c r="M22" i="1"/>
  <c r="K22" i="1"/>
  <c r="K23" i="1" s="1"/>
  <c r="K25" i="1" s="1"/>
  <c r="J22" i="1"/>
  <c r="I22" i="1"/>
  <c r="H22" i="1"/>
  <c r="G22" i="1"/>
  <c r="F22" i="1"/>
  <c r="F23" i="1" s="1"/>
  <c r="F25" i="1" s="1"/>
  <c r="E22" i="1"/>
  <c r="E23" i="1" s="1"/>
  <c r="E25" i="1" s="1"/>
  <c r="O27" i="1" l="1"/>
  <c r="O28" i="1" s="1"/>
</calcChain>
</file>

<file path=xl/sharedStrings.xml><?xml version="1.0" encoding="utf-8"?>
<sst xmlns="http://schemas.openxmlformats.org/spreadsheetml/2006/main" count="44" uniqueCount="42">
  <si>
    <t>МБОУ " Кункурская средняя общеобразовательная школа имени Героя Социалистического Труда Пурбуева Дашидондок Цыденовича"</t>
  </si>
  <si>
    <t>Утверждаю:</t>
  </si>
  <si>
    <t>Директор________________/Шойдокова Ж.Б./</t>
  </si>
  <si>
    <t>МЕНЮ - ТРЕБОВАНИЕ на выдачу продуктов питания</t>
  </si>
  <si>
    <t>дата:</t>
  </si>
  <si>
    <t xml:space="preserve"> 15 февраля 2023</t>
  </si>
  <si>
    <t>Возрастная категория: 7 лет и старше</t>
  </si>
  <si>
    <t>7 лет и старше</t>
  </si>
  <si>
    <t>отделение бесплатное</t>
  </si>
  <si>
    <t>количество довольствующих</t>
  </si>
  <si>
    <t>Наименование и код подуктов питания</t>
  </si>
  <si>
    <t>Меню</t>
  </si>
  <si>
    <t>соль</t>
  </si>
  <si>
    <t>сахар</t>
  </si>
  <si>
    <t>чай</t>
  </si>
  <si>
    <t>рис</t>
  </si>
  <si>
    <t>раст.масло</t>
  </si>
  <si>
    <t>молоко</t>
  </si>
  <si>
    <t>печенье</t>
  </si>
  <si>
    <t>хлеб</t>
  </si>
  <si>
    <t>сайра</t>
  </si>
  <si>
    <t>сыр бельбей</t>
  </si>
  <si>
    <t>слив. Масло</t>
  </si>
  <si>
    <t>пюре</t>
  </si>
  <si>
    <t>огурцы</t>
  </si>
  <si>
    <t>картофель</t>
  </si>
  <si>
    <t>лук</t>
  </si>
  <si>
    <t>помидоры</t>
  </si>
  <si>
    <t>капуста</t>
  </si>
  <si>
    <t>морковь</t>
  </si>
  <si>
    <t>суп с сайрой</t>
  </si>
  <si>
    <t>салат</t>
  </si>
  <si>
    <t xml:space="preserve">хлеб, чай </t>
  </si>
  <si>
    <t>итого на 1 человека</t>
  </si>
  <si>
    <t>итого к выдаче на общее</t>
  </si>
  <si>
    <t>цена</t>
  </si>
  <si>
    <t>на сумму</t>
  </si>
  <si>
    <t>школьный фельдшер________</t>
  </si>
  <si>
    <t>всего;</t>
  </si>
  <si>
    <t>выдал (кладовщик)__________</t>
  </si>
  <si>
    <t>принял (повар)___________</t>
  </si>
  <si>
    <t>на одного: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</si>
</sst>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9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16" fontId="1" fillId="0" borderId="2" xfId="0" applyNumberFormat="1" applyFont="1" applyFill="1" applyBorder="1" applyAlignment="1" applyProtection="1">
      <alignment horizontal="center" vertical="top"/>
    </xf>
    <xf numFmtId="16" fontId="1" fillId="0" borderId="3" xfId="0" applyNumberFormat="1" applyFont="1" applyFill="1" applyBorder="1" applyAlignment="1" applyProtection="1">
      <alignment horizontal="center" vertical="top"/>
    </xf>
    <xf numFmtId="16" fontId="1" fillId="0" borderId="4" xfId="0" applyNumberFormat="1" applyFont="1" applyFill="1" applyBorder="1" applyAlignment="1" applyProtection="1">
      <alignment horizontal="center" vertical="top"/>
    </xf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>
      <alignment horizontal="center"/>
    </xf>
    <xf numFmtId="0" fontId="1" fillId="0" borderId="5" xfId="0" applyNumberFormat="1" applyFont="1" applyFill="1" applyBorder="1" applyAlignment="1" applyProtection="1"/>
    <xf numFmtId="0" fontId="1" fillId="0" borderId="6" xfId="0" applyNumberFormat="1" applyFont="1" applyFill="1" applyBorder="1" applyAlignment="1" applyProtection="1"/>
    <xf numFmtId="0" fontId="1" fillId="0" borderId="7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>
      <alignment textRotation="90"/>
    </xf>
    <xf numFmtId="0" fontId="1" fillId="0" borderId="12" xfId="0" applyNumberFormat="1" applyFont="1" applyFill="1" applyBorder="1" applyAlignment="1" applyProtection="1"/>
    <xf numFmtId="0" fontId="1" fillId="0" borderId="13" xfId="0" applyNumberFormat="1" applyFont="1" applyFill="1" applyBorder="1" applyAlignment="1" applyProtection="1"/>
    <xf numFmtId="0" fontId="1" fillId="0" borderId="14" xfId="0" applyNumberFormat="1" applyFont="1" applyFill="1" applyBorder="1" applyAlignment="1" applyProtection="1"/>
    <xf numFmtId="164" fontId="1" fillId="0" borderId="15" xfId="0" applyNumberFormat="1" applyFont="1" applyFill="1" applyBorder="1" applyAlignment="1" applyProtection="1"/>
    <xf numFmtId="0" fontId="1" fillId="0" borderId="15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3" xfId="0" applyNumberFormat="1" applyFont="1" applyFill="1" applyBorder="1" applyAlignment="1" applyProtection="1"/>
    <xf numFmtId="164" fontId="1" fillId="0" borderId="1" xfId="0" applyNumberFormat="1" applyFont="1" applyFill="1" applyBorder="1" applyAlignment="1" applyProtection="1"/>
    <xf numFmtId="164" fontId="1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6"/>
  <sheetViews>
    <sheetView tabSelected="1" workbookViewId="0">
      <selection activeCell="A4" sqref="A4"/>
    </sheetView>
  </sheetViews>
  <sheetFormatPr defaultColWidth="9.109375" defaultRowHeight="14.4" x14ac:dyDescent="0.3"/>
  <cols>
    <col min="1" max="1" width="4.44140625" style="1" customWidth="1"/>
    <col min="2" max="22" width="9.109375" style="1" customWidth="1"/>
  </cols>
  <sheetData>
    <row r="2" spans="1:22" x14ac:dyDescent="0.3">
      <c r="B2" s="2" t="s">
        <v>0</v>
      </c>
    </row>
    <row r="4" spans="1:22" x14ac:dyDescent="0.3">
      <c r="K4" s="1" t="s">
        <v>1</v>
      </c>
    </row>
    <row r="5" spans="1:22" x14ac:dyDescent="0.3">
      <c r="K5" s="1" t="s">
        <v>2</v>
      </c>
    </row>
    <row r="7" spans="1:22" ht="18" x14ac:dyDescent="0.35">
      <c r="E7" s="3" t="s">
        <v>3</v>
      </c>
    </row>
    <row r="9" spans="1:22" x14ac:dyDescent="0.3">
      <c r="B9" s="4" t="s">
        <v>4</v>
      </c>
      <c r="C9" s="5" t="s">
        <v>5</v>
      </c>
      <c r="D9" s="6"/>
      <c r="E9" s="7"/>
    </row>
    <row r="10" spans="1:22" x14ac:dyDescent="0.3">
      <c r="B10" s="8" t="s">
        <v>6</v>
      </c>
      <c r="C10" s="9"/>
      <c r="D10" s="9" t="s">
        <v>7</v>
      </c>
      <c r="E10" s="10"/>
    </row>
    <row r="11" spans="1:22" x14ac:dyDescent="0.3">
      <c r="B11" s="4" t="s">
        <v>8</v>
      </c>
      <c r="C11" s="9"/>
      <c r="D11" s="11"/>
      <c r="E11" s="12"/>
    </row>
    <row r="12" spans="1:22" x14ac:dyDescent="0.3">
      <c r="B12" s="8" t="s">
        <v>9</v>
      </c>
      <c r="C12" s="9"/>
      <c r="D12" s="10"/>
      <c r="E12" s="10"/>
      <c r="F12" s="1">
        <v>58</v>
      </c>
    </row>
    <row r="13" spans="1:22" ht="15" thickBot="1" x14ac:dyDescent="0.3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S13" s="13"/>
      <c r="T13" s="13"/>
      <c r="U13" s="13"/>
      <c r="V13" s="13"/>
    </row>
    <row r="14" spans="1:22" ht="15" thickBot="1" x14ac:dyDescent="0.35">
      <c r="A14" s="4"/>
      <c r="B14" s="14"/>
      <c r="C14" s="13"/>
      <c r="D14" s="15"/>
      <c r="E14" s="14"/>
      <c r="F14" s="16" t="s">
        <v>10</v>
      </c>
      <c r="G14" s="13"/>
      <c r="H14" s="13"/>
      <c r="I14" s="13"/>
      <c r="J14" s="13"/>
      <c r="K14" s="13"/>
      <c r="L14" s="13"/>
      <c r="S14" s="13"/>
      <c r="T14" s="13"/>
      <c r="U14" s="13"/>
      <c r="V14" s="13"/>
    </row>
    <row r="15" spans="1:22" ht="64.8" thickBot="1" x14ac:dyDescent="0.35">
      <c r="A15" s="4"/>
      <c r="B15" s="17" t="s">
        <v>11</v>
      </c>
      <c r="C15" s="18"/>
      <c r="D15" s="19"/>
      <c r="E15" s="20" t="s">
        <v>12</v>
      </c>
      <c r="F15" s="20" t="s">
        <v>13</v>
      </c>
      <c r="G15" s="20" t="s">
        <v>14</v>
      </c>
      <c r="H15" s="20" t="s">
        <v>15</v>
      </c>
      <c r="I15" s="20" t="s">
        <v>16</v>
      </c>
      <c r="J15" s="20" t="s">
        <v>17</v>
      </c>
      <c r="K15" s="20" t="s">
        <v>18</v>
      </c>
      <c r="L15" s="20" t="s">
        <v>19</v>
      </c>
      <c r="M15" s="20" t="s">
        <v>20</v>
      </c>
      <c r="N15" s="20" t="s">
        <v>21</v>
      </c>
      <c r="O15" s="20" t="s">
        <v>22</v>
      </c>
      <c r="P15" s="20" t="s">
        <v>23</v>
      </c>
      <c r="Q15" s="20" t="s">
        <v>24</v>
      </c>
      <c r="R15" s="20" t="s">
        <v>25</v>
      </c>
      <c r="S15" s="20" t="s">
        <v>26</v>
      </c>
      <c r="T15" s="20" t="s">
        <v>27</v>
      </c>
      <c r="U15" s="20" t="s">
        <v>28</v>
      </c>
      <c r="V15" s="20" t="s">
        <v>29</v>
      </c>
    </row>
    <row r="16" spans="1:22" s="1" customFormat="1" x14ac:dyDescent="0.3">
      <c r="A16" s="4">
        <v>1</v>
      </c>
      <c r="B16" s="21" t="s">
        <v>30</v>
      </c>
      <c r="C16" s="22"/>
      <c r="D16" s="23"/>
      <c r="E16" s="24">
        <v>3.0000000000000001E-3</v>
      </c>
      <c r="F16" s="25"/>
      <c r="G16" s="25"/>
      <c r="H16" s="25">
        <v>0.03</v>
      </c>
      <c r="I16" s="25"/>
      <c r="J16" s="25"/>
      <c r="K16" s="25"/>
      <c r="L16" s="25"/>
      <c r="M16" s="25">
        <v>0.05</v>
      </c>
      <c r="N16" s="25"/>
      <c r="O16" s="25"/>
      <c r="P16" s="25"/>
      <c r="Q16" s="25"/>
      <c r="R16" s="25">
        <v>7.0000000000000007E-2</v>
      </c>
      <c r="S16" s="25">
        <v>0.01</v>
      </c>
      <c r="T16" s="25"/>
      <c r="U16" s="25">
        <v>0</v>
      </c>
      <c r="V16" s="25">
        <v>0.01</v>
      </c>
    </row>
    <row r="17" spans="1:22" x14ac:dyDescent="0.3">
      <c r="A17" s="4">
        <v>2</v>
      </c>
      <c r="B17" s="8" t="s">
        <v>31</v>
      </c>
      <c r="C17" s="9"/>
      <c r="D17" s="10"/>
      <c r="E17" s="4">
        <v>3.0000000000000001E-3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>
        <v>0.01</v>
      </c>
      <c r="T17" s="4"/>
      <c r="U17" s="4">
        <v>0.04</v>
      </c>
      <c r="V17" s="4">
        <v>0.01</v>
      </c>
    </row>
    <row r="18" spans="1:22" x14ac:dyDescent="0.3">
      <c r="A18" s="4">
        <v>3</v>
      </c>
      <c r="B18" s="8" t="s">
        <v>32</v>
      </c>
      <c r="C18" s="9"/>
      <c r="D18" s="10"/>
      <c r="E18" s="4"/>
      <c r="F18" s="4">
        <v>0.01</v>
      </c>
      <c r="G18" s="4">
        <v>3.0000000000000001E-3</v>
      </c>
      <c r="H18" s="4"/>
      <c r="I18" s="4"/>
      <c r="J18" s="4"/>
      <c r="K18" s="4"/>
      <c r="L18" s="4">
        <v>4</v>
      </c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x14ac:dyDescent="0.3">
      <c r="A19" s="4">
        <v>4</v>
      </c>
      <c r="B19" s="8" t="s">
        <v>23</v>
      </c>
      <c r="C19" s="9"/>
      <c r="D19" s="10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>
        <v>1</v>
      </c>
      <c r="Q19" s="4"/>
      <c r="R19" s="4"/>
      <c r="S19" s="4"/>
      <c r="T19" s="4"/>
      <c r="U19" s="4"/>
      <c r="V19" s="4"/>
    </row>
    <row r="20" spans="1:22" x14ac:dyDescent="0.3">
      <c r="A20" s="4">
        <v>5</v>
      </c>
      <c r="B20" s="8" t="s">
        <v>18</v>
      </c>
      <c r="C20" s="9"/>
      <c r="D20" s="10"/>
      <c r="E20" s="4"/>
      <c r="F20" s="4"/>
      <c r="G20" s="4"/>
      <c r="H20" s="4"/>
      <c r="I20" s="4"/>
      <c r="J20" s="4"/>
      <c r="K20" s="4">
        <v>5.2999999999999999E-2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x14ac:dyDescent="0.3">
      <c r="A21" s="4">
        <v>6</v>
      </c>
      <c r="B21" s="8"/>
      <c r="C21" s="9"/>
      <c r="D21" s="10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x14ac:dyDescent="0.3">
      <c r="A22" s="4"/>
      <c r="B22" s="26" t="s">
        <v>33</v>
      </c>
      <c r="C22" s="27"/>
      <c r="D22" s="10"/>
      <c r="E22" s="28">
        <f>E16+E17</f>
        <v>6.0000000000000001E-3</v>
      </c>
      <c r="F22" s="28">
        <f>F18</f>
        <v>0.01</v>
      </c>
      <c r="G22" s="28">
        <f>G17</f>
        <v>0</v>
      </c>
      <c r="H22" s="28">
        <f>SUM(H16:H19)</f>
        <v>0.03</v>
      </c>
      <c r="I22" s="28">
        <f>I16+I17</f>
        <v>0</v>
      </c>
      <c r="J22" s="28">
        <f>J17</f>
        <v>0</v>
      </c>
      <c r="K22" s="28">
        <f>K20</f>
        <v>5.2999999999999999E-2</v>
      </c>
      <c r="L22" s="4">
        <v>4</v>
      </c>
      <c r="M22" s="4">
        <f>M16</f>
        <v>0.05</v>
      </c>
      <c r="N22" s="4">
        <f>N18</f>
        <v>0</v>
      </c>
      <c r="O22" s="4">
        <f>O16</f>
        <v>0</v>
      </c>
      <c r="P22" s="4">
        <f>P19</f>
        <v>1</v>
      </c>
      <c r="Q22" s="4">
        <f>Q17</f>
        <v>0</v>
      </c>
      <c r="R22" s="4">
        <f>R16</f>
        <v>7.0000000000000007E-2</v>
      </c>
      <c r="S22" s="4">
        <f>S16+S17</f>
        <v>0.02</v>
      </c>
      <c r="T22" s="4">
        <f>T17</f>
        <v>0</v>
      </c>
      <c r="U22" s="4">
        <f>U17</f>
        <v>0.04</v>
      </c>
      <c r="V22" s="4">
        <f>V16+V17</f>
        <v>0.02</v>
      </c>
    </row>
    <row r="23" spans="1:22" x14ac:dyDescent="0.3">
      <c r="A23" s="4"/>
      <c r="B23" s="26" t="s">
        <v>34</v>
      </c>
      <c r="C23" s="27"/>
      <c r="D23" s="10"/>
      <c r="E23" s="4">
        <f>E22*F12</f>
        <v>0.34800000000000003</v>
      </c>
      <c r="F23" s="4">
        <f>F22*F12</f>
        <v>0.57999999999999996</v>
      </c>
      <c r="G23" s="4">
        <v>0.4</v>
      </c>
      <c r="H23" s="4">
        <v>2</v>
      </c>
      <c r="I23" s="4">
        <f>I22*F12</f>
        <v>0</v>
      </c>
      <c r="J23" s="4">
        <f>J22*F12</f>
        <v>0</v>
      </c>
      <c r="K23" s="4">
        <f>K22*F12</f>
        <v>3.0739999999999998</v>
      </c>
      <c r="L23" s="4">
        <v>4</v>
      </c>
      <c r="M23" s="4">
        <v>8</v>
      </c>
      <c r="N23" s="4">
        <f>N22*F12</f>
        <v>0</v>
      </c>
      <c r="O23" s="4">
        <f>O22*F12</f>
        <v>0</v>
      </c>
      <c r="P23" s="4">
        <f>P22*F12</f>
        <v>58</v>
      </c>
      <c r="Q23" s="4">
        <f>Q22*F12</f>
        <v>0</v>
      </c>
      <c r="R23" s="4">
        <f>R22*F12</f>
        <v>4.0600000000000005</v>
      </c>
      <c r="S23" s="4">
        <f>S22*F12</f>
        <v>1.1599999999999999</v>
      </c>
      <c r="T23" s="4">
        <f>T22*F12</f>
        <v>0</v>
      </c>
      <c r="U23" s="4">
        <f>U22*F12</f>
        <v>2.3199999999999998</v>
      </c>
      <c r="V23" s="4">
        <f>V22*F12</f>
        <v>1.1599999999999999</v>
      </c>
    </row>
    <row r="24" spans="1:22" x14ac:dyDescent="0.3">
      <c r="A24" s="4"/>
      <c r="B24" s="26" t="s">
        <v>35</v>
      </c>
      <c r="C24" s="27"/>
      <c r="D24" s="10"/>
      <c r="E24" s="4">
        <v>28.5</v>
      </c>
      <c r="F24" s="4">
        <v>70</v>
      </c>
      <c r="G24" s="4">
        <v>126</v>
      </c>
      <c r="H24" s="4">
        <v>105</v>
      </c>
      <c r="I24" s="4">
        <v>118</v>
      </c>
      <c r="J24" s="4">
        <v>100</v>
      </c>
      <c r="K24" s="4">
        <v>291</v>
      </c>
      <c r="L24" s="4">
        <v>30</v>
      </c>
      <c r="M24" s="4">
        <v>144</v>
      </c>
      <c r="N24" s="4">
        <v>752</v>
      </c>
      <c r="O24" s="4">
        <v>735</v>
      </c>
      <c r="P24" s="4">
        <v>41</v>
      </c>
      <c r="Q24" s="4">
        <v>250</v>
      </c>
      <c r="R24" s="4">
        <v>33</v>
      </c>
      <c r="S24" s="4">
        <v>33</v>
      </c>
      <c r="T24" s="4">
        <v>188</v>
      </c>
      <c r="U24" s="4">
        <v>35</v>
      </c>
      <c r="V24" s="4">
        <v>100</v>
      </c>
    </row>
    <row r="25" spans="1:22" x14ac:dyDescent="0.3">
      <c r="A25" s="4"/>
      <c r="B25" s="26" t="s">
        <v>36</v>
      </c>
      <c r="C25" s="27"/>
      <c r="D25" s="10"/>
      <c r="E25" s="4">
        <f t="shared" ref="E25:L25" si="0">E23*E24</f>
        <v>9.918000000000001</v>
      </c>
      <c r="F25" s="4">
        <f t="shared" si="0"/>
        <v>40.599999999999994</v>
      </c>
      <c r="G25" s="4">
        <f t="shared" si="0"/>
        <v>50.400000000000006</v>
      </c>
      <c r="H25" s="4">
        <f t="shared" si="0"/>
        <v>210</v>
      </c>
      <c r="I25" s="4">
        <f t="shared" si="0"/>
        <v>0</v>
      </c>
      <c r="J25" s="4">
        <f t="shared" si="0"/>
        <v>0</v>
      </c>
      <c r="K25" s="4">
        <f t="shared" si="0"/>
        <v>894.53399999999999</v>
      </c>
      <c r="L25" s="4">
        <f t="shared" si="0"/>
        <v>120</v>
      </c>
      <c r="M25" s="4">
        <f t="shared" ref="M25:V25" si="1">M24*M23</f>
        <v>1152</v>
      </c>
      <c r="N25" s="4">
        <f t="shared" si="1"/>
        <v>0</v>
      </c>
      <c r="O25" s="4">
        <f t="shared" si="1"/>
        <v>0</v>
      </c>
      <c r="P25" s="4">
        <f t="shared" si="1"/>
        <v>2378</v>
      </c>
      <c r="Q25" s="4">
        <f t="shared" si="1"/>
        <v>0</v>
      </c>
      <c r="R25" s="4">
        <f t="shared" si="1"/>
        <v>133.98000000000002</v>
      </c>
      <c r="S25" s="4">
        <f t="shared" si="1"/>
        <v>38.279999999999994</v>
      </c>
      <c r="T25" s="4">
        <f>T24*T23</f>
        <v>0</v>
      </c>
      <c r="U25" s="4">
        <f>U24*U23</f>
        <v>81.199999999999989</v>
      </c>
      <c r="V25" s="4">
        <f t="shared" si="1"/>
        <v>115.99999999999999</v>
      </c>
    </row>
    <row r="26" spans="1:22" x14ac:dyDescent="0.3">
      <c r="C26" s="2"/>
      <c r="D26" s="2"/>
      <c r="E26" s="29"/>
    </row>
    <row r="27" spans="1:22" x14ac:dyDescent="0.3">
      <c r="A27"/>
      <c r="B27"/>
      <c r="C27" s="1" t="s">
        <v>37</v>
      </c>
      <c r="N27" s="30" t="s">
        <v>38</v>
      </c>
      <c r="O27" s="1">
        <f>E25+F25+G25+H25+I25+J25+K25+L25+M25+N25+O25+P25+Q25+R25+S25+V25+U25+T25</f>
        <v>5224.9120000000003</v>
      </c>
      <c r="P27"/>
      <c r="Q27"/>
      <c r="R27"/>
      <c r="S27"/>
      <c r="T27"/>
      <c r="U27"/>
      <c r="V27"/>
    </row>
    <row r="28" spans="1:22" x14ac:dyDescent="0.3">
      <c r="A28"/>
      <c r="B28"/>
      <c r="C28" s="1" t="s">
        <v>39</v>
      </c>
      <c r="I28" s="1" t="s">
        <v>40</v>
      </c>
      <c r="N28" s="30" t="s">
        <v>41</v>
      </c>
      <c r="O28" s="1">
        <f>O27/F12</f>
        <v>90.084689655172411</v>
      </c>
      <c r="P28"/>
      <c r="Q28"/>
      <c r="R28"/>
      <c r="S28"/>
      <c r="T28"/>
      <c r="U28"/>
      <c r="V28"/>
    </row>
    <row r="35" spans="1:22" x14ac:dyDescent="0.3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spans="1:22" x14ac:dyDescent="0.3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</row>
  </sheetData>
  <mergeCells count="2">
    <mergeCell ref="C9:E9"/>
    <mergeCell ref="D11:E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2023-02-14T04:08:03Z</dcterms:modified>
</cp:coreProperties>
</file>